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服务器\团队文件夹\未完成客户\237-中交第三公路工程局有限公司重庆铁路枢纽东环线DHZQ-7标项目经理部\"/>
    </mc:Choice>
  </mc:AlternateContent>
  <bookViews>
    <workbookView xWindow="-120" yWindow="-120" windowWidth="29040" windowHeight="15840"/>
  </bookViews>
  <sheets>
    <sheet name="Sheet2" sheetId="2" r:id="rId1"/>
  </sheets>
  <definedNames>
    <definedName name="_xlnm.Print_Titles" localSheetId="0">Sheet2!$15:$15</definedName>
  </definedNames>
  <calcPr calcId="162913"/>
</workbook>
</file>

<file path=xl/calcChain.xml><?xml version="1.0" encoding="utf-8"?>
<calcChain xmlns="http://schemas.openxmlformats.org/spreadsheetml/2006/main">
  <c r="F27" i="2" l="1"/>
  <c r="F23" i="2"/>
  <c r="F24" i="2"/>
  <c r="F25" i="2"/>
  <c r="F26" i="2"/>
  <c r="F17" i="2" l="1"/>
  <c r="F18" i="2"/>
  <c r="F19" i="2"/>
  <c r="F20" i="2"/>
  <c r="F21" i="2"/>
  <c r="F22" i="2"/>
  <c r="F16" i="2"/>
  <c r="G5" i="2" l="1"/>
  <c r="G6" i="2" l="1"/>
  <c r="G12" i="2" s="1"/>
  <c r="G7" i="2"/>
</calcChain>
</file>

<file path=xl/sharedStrings.xml><?xml version="1.0" encoding="utf-8"?>
<sst xmlns="http://schemas.openxmlformats.org/spreadsheetml/2006/main" count="51" uniqueCount="49">
  <si>
    <t>序号</t>
  </si>
  <si>
    <t>仪器名称</t>
  </si>
  <si>
    <t>型号规格</t>
  </si>
  <si>
    <t>数量</t>
  </si>
  <si>
    <t>备注</t>
  </si>
  <si>
    <t>/</t>
  </si>
  <si>
    <t xml:space="preserve">客户回复/Client Reply: </t>
  </si>
  <si>
    <t>同意报价/Agreed</t>
  </si>
  <si>
    <t>其它要求/Other</t>
  </si>
  <si>
    <t>以上为我司预报价，最后以双方合同为准:</t>
  </si>
  <si>
    <t>如果有任何疑问，请联络</t>
  </si>
  <si>
    <t>970296395@qq.com</t>
  </si>
  <si>
    <t xml:space="preserve">仪器检校报价单Quotation
 </t>
    <phoneticPr fontId="25" type="noConversion"/>
  </si>
  <si>
    <t>李正凡</t>
    <phoneticPr fontId="25" type="noConversion"/>
  </si>
  <si>
    <t xml:space="preserve">四川经准检验检测集团股份有限公司 </t>
    <phoneticPr fontId="25" type="noConversion"/>
  </si>
  <si>
    <t>四川省广安市宏志大道303号</t>
    <phoneticPr fontId="25" type="noConversion"/>
  </si>
  <si>
    <t>报价编号：</t>
    <phoneticPr fontId="38" type="noConversion"/>
  </si>
  <si>
    <t>到期日期：</t>
    <phoneticPr fontId="38" type="noConversion"/>
  </si>
  <si>
    <t>日       期：</t>
    <phoneticPr fontId="38" type="noConversion"/>
  </si>
  <si>
    <t>至：</t>
    <phoneticPr fontId="38" type="noConversion"/>
  </si>
  <si>
    <t>客户 ID：</t>
    <phoneticPr fontId="38" type="noConversion"/>
  </si>
  <si>
    <t>单价（元）</t>
    <phoneticPr fontId="38" type="noConversion"/>
  </si>
  <si>
    <t>小计（元）</t>
    <phoneticPr fontId="38" type="noConversion"/>
  </si>
  <si>
    <t>含税总计</t>
    <phoneticPr fontId="38" type="noConversion"/>
  </si>
  <si>
    <t xml:space="preserve">四川经准检验检测集团股份有限公司                                                                                                                                                                           </t>
    <phoneticPr fontId="25" type="noConversion"/>
  </si>
  <si>
    <t>中交第三公路工程局有限公司重庆铁路枢纽东环线DHZQ-7标项目经理部</t>
    <phoneticPr fontId="25" type="noConversion"/>
  </si>
  <si>
    <t>重庆市北碚区</t>
    <phoneticPr fontId="25" type="noConversion"/>
  </si>
  <si>
    <t>鹿主任</t>
    <phoneticPr fontId="25" type="noConversion"/>
  </si>
  <si>
    <t>电动不透水仪</t>
  </si>
  <si>
    <t>DTS-4</t>
  </si>
  <si>
    <t>混凝土压力泌水仪</t>
  </si>
  <si>
    <t>SY-2型</t>
  </si>
  <si>
    <t>智能砼真空饱水机</t>
  </si>
  <si>
    <t>ZB-10</t>
  </si>
  <si>
    <t>混凝土回弹仪</t>
  </si>
  <si>
    <t>ZC3-A</t>
  </si>
  <si>
    <t>锚杆拉力计</t>
  </si>
  <si>
    <t>ML300</t>
  </si>
  <si>
    <t>标准钢砧</t>
  </si>
  <si>
    <t>GZ-16</t>
  </si>
  <si>
    <t>数显碳化深度尺</t>
  </si>
  <si>
    <t>THSD-A</t>
  </si>
  <si>
    <t>电子天平</t>
  </si>
  <si>
    <t>HX2002T</t>
  </si>
  <si>
    <t>洛氏硬度计</t>
  </si>
  <si>
    <t>HR-150A</t>
  </si>
  <si>
    <t>游标卡尺</t>
  </si>
  <si>
    <t>0-600mm</t>
  </si>
  <si>
    <r>
      <t xml:space="preserve">备注(Notes)：       
1.本机构出具的校准/检测证书在认可能力内均可溯源到国家计量基准和国际单位制,符合认证体系溯源性要求；       
2.如需下厂，则按照实际地点收取现场服务交通费，到厂校准需提前预约，具体到厂时间请电话联系以确定并请提供必要的测试场地及条件（包括但不限于电源、专用工具、配合人员，适合的环境等），对于需要特殊服务方式的，请提前提出要求，所需的服务费另行商定；
3.对于需要送到实验室校准的仪器，本机构接收仪器时只作仪器和附件的外观检查，若校准时存在仪器不能正常工作或超差，本机构不承担任何责任；送检的器具在检定/校准完成后,由委托方负责自行取回，委托方亦可委托我司代办运输，运输费用由委托方承担；
4.允许本机构将部分仪器分包给有相关资质的实验室，外协仪器以外协单位收费为准，费用不包含在本报价单中；
5.客户所委托仪器的型号规格与上述所列不符时，将以实际的型号规格确定仪器的最后收费标准； 
6.报价单上的仪器不免费调试、维修，如需要维修、调试时，则调修费另计；     
7.本次报价实际校验费用低于报价总金额70%的，按报价总金额70%计费；       
8. 本报价含税，您可选择含税（增值税和普通税：开发票6%）和不含税（开收据）两种类别；
9.结算方式：收/取校验证书时先行付款（现金、转帐、支票均可）； 
</t>
    </r>
    <r>
      <rPr>
        <b/>
        <u/>
        <sz val="9"/>
        <color theme="1"/>
        <rFont val="微软雅黑"/>
        <family val="2"/>
        <charset val="134"/>
      </rPr>
      <t>开户名称（Company）：四川经准检验检测集团股份有限公司
开户银行(Bank)： 2316552309100023696-000000003
开户账号(Account)：中国工商银行广安城南支行</t>
    </r>
    <r>
      <rPr>
        <b/>
        <sz val="9"/>
        <color theme="1"/>
        <rFont val="微软雅黑"/>
        <family val="2"/>
        <charset val="134"/>
      </rPr>
      <t xml:space="preserve">
10.证书因录入失误引起的证书修改有效期为证书快递之日起45天内，逾期不予修改；       
11.本“报价单”属于合同/协议，签订本“报价单”等同于和我司签订校准合同/协议；              
12.本报价单有效期为90天，认同此报价单，请签名盖章回传，如有异议请与我司相关人员联系商榷。
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</si>
</sst>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_);[Red]\(0\)"/>
    <numFmt numFmtId="177" formatCode="0.00_ "/>
  </numFmts>
  <fonts count="45">
    <font>
      <sz val="11"/>
      <color theme="1"/>
      <name val="宋体"/>
      <charset val="134"/>
      <scheme val="minor"/>
    </font>
    <font>
      <b/>
      <sz val="8"/>
      <color theme="0" tint="-0.499984740745262"/>
      <name val="微软雅黑"/>
      <family val="2"/>
      <charset val="134"/>
    </font>
    <font>
      <b/>
      <sz val="9"/>
      <color theme="0" tint="-0.499984740745262"/>
      <name val="微软雅黑"/>
      <family val="2"/>
      <charset val="134"/>
    </font>
    <font>
      <b/>
      <i/>
      <sz val="8"/>
      <color theme="0" tint="-0.499984740745262"/>
      <name val="微软雅黑"/>
      <family val="2"/>
      <charset val="134"/>
    </font>
    <font>
      <b/>
      <sz val="11"/>
      <color theme="0" tint="-0.499984740745262"/>
      <name val="微软雅黑"/>
      <family val="2"/>
      <charset val="134"/>
    </font>
    <font>
      <b/>
      <i/>
      <sz val="14"/>
      <color theme="0" tint="-0.499984740745262"/>
      <name val="微软雅黑"/>
      <family val="2"/>
      <charset val="134"/>
    </font>
    <font>
      <b/>
      <sz val="11"/>
      <color indexed="52"/>
      <name val="Tahoma"/>
      <family val="2"/>
    </font>
    <font>
      <sz val="10"/>
      <name val="Arial"/>
      <family val="2"/>
    </font>
    <font>
      <sz val="12"/>
      <name val="新細明體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0"/>
      <name val="Helv"/>
      <family val="2"/>
    </font>
    <font>
      <sz val="12"/>
      <name val="宋体"/>
      <family val="3"/>
      <charset val="134"/>
    </font>
    <font>
      <b/>
      <sz val="15"/>
      <color indexed="56"/>
      <name val="Tahoma"/>
      <family val="2"/>
    </font>
    <font>
      <sz val="11"/>
      <color indexed="20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2"/>
      <name val="Tahoma"/>
      <family val="2"/>
    </font>
    <font>
      <sz val="9"/>
      <name val="宋体"/>
      <family val="3"/>
      <charset val="134"/>
      <scheme val="minor"/>
    </font>
    <font>
      <sz val="20"/>
      <color theme="3" tint="0.3999450666829432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3" tint="0.39994506668294322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20"/>
      <color theme="3" tint="0.39994506668294322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7"/>
      <color theme="1"/>
      <name val="微软雅黑"/>
      <family val="2"/>
      <charset val="134"/>
    </font>
    <font>
      <b/>
      <u/>
      <sz val="9"/>
      <color theme="1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b/>
      <sz val="22"/>
      <color theme="3" tint="0.39994506668294322"/>
      <name val="微软雅黑"/>
      <family val="2"/>
      <charset val="134"/>
    </font>
    <font>
      <b/>
      <i/>
      <sz val="8"/>
      <color theme="0" tint="-0.499984740745262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8"/>
      <name val="微软雅黑"/>
      <family val="2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6" fillId="2" borderId="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7" fillId="0" borderId="0"/>
    <xf numFmtId="0" fontId="14" fillId="0" borderId="3" applyNumberFormat="0" applyFill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/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2" fillId="0" borderId="0"/>
    <xf numFmtId="0" fontId="7" fillId="0" borderId="0" applyProtection="0"/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7" borderId="1" applyNumberFormat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27" fillId="0" borderId="0">
      <alignment vertical="center"/>
    </xf>
    <xf numFmtId="0" fontId="13" fillId="0" borderId="0">
      <alignment vertical="center"/>
    </xf>
  </cellStyleXfs>
  <cellXfs count="52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1" fillId="9" borderId="10" xfId="0" applyFont="1" applyFill="1" applyBorder="1" applyAlignment="1">
      <alignment horizontal="center" vertical="center"/>
    </xf>
    <xf numFmtId="0" fontId="27" fillId="0" borderId="0" xfId="0" applyFont="1"/>
    <xf numFmtId="0" fontId="34" fillId="0" borderId="0" xfId="0" applyFont="1" applyAlignment="1">
      <alignment horizontal="right" vertical="center" wrapText="1"/>
    </xf>
    <xf numFmtId="14" fontId="34" fillId="0" borderId="0" xfId="0" applyNumberFormat="1" applyFont="1" applyAlignment="1">
      <alignment horizontal="right" vertical="center" wrapText="1"/>
    </xf>
    <xf numFmtId="176" fontId="34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horizontal="right"/>
    </xf>
    <xf numFmtId="0" fontId="34" fillId="0" borderId="0" xfId="0" applyFont="1"/>
    <xf numFmtId="0" fontId="36" fillId="0" borderId="0" xfId="0" applyFont="1" applyAlignment="1">
      <alignment horizontal="right"/>
    </xf>
    <xf numFmtId="0" fontId="31" fillId="9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2" fontId="39" fillId="0" borderId="10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2" fontId="32" fillId="9" borderId="10" xfId="0" applyNumberFormat="1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3" fontId="27" fillId="0" borderId="0" xfId="0" applyNumberFormat="1" applyFont="1" applyAlignment="1"/>
    <xf numFmtId="43" fontId="31" fillId="9" borderId="10" xfId="0" applyNumberFormat="1" applyFont="1" applyFill="1" applyBorder="1" applyAlignment="1">
      <alignment vertical="center" wrapText="1"/>
    </xf>
    <xf numFmtId="43" fontId="2" fillId="0" borderId="0" xfId="0" applyNumberFormat="1" applyFont="1" applyAlignment="1"/>
    <xf numFmtId="43" fontId="1" fillId="0" borderId="0" xfId="0" applyNumberFormat="1" applyFont="1" applyAlignment="1"/>
    <xf numFmtId="43" fontId="4" fillId="0" borderId="0" xfId="0" applyNumberFormat="1" applyFont="1" applyAlignment="1"/>
    <xf numFmtId="43" fontId="0" fillId="0" borderId="0" xfId="0" applyNumberFormat="1" applyAlignment="1"/>
    <xf numFmtId="177" fontId="39" fillId="0" borderId="1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right" vertical="center" wrapText="1"/>
    </xf>
    <xf numFmtId="0" fontId="43" fillId="0" borderId="0" xfId="0" applyFont="1"/>
    <xf numFmtId="0" fontId="38" fillId="0" borderId="14" xfId="38" applyNumberFormat="1" applyFont="1" applyFill="1" applyBorder="1" applyAlignment="1">
      <alignment horizontal="center" vertical="center" wrapText="1"/>
    </xf>
    <xf numFmtId="0" fontId="38" fillId="0" borderId="14" xfId="38" applyFont="1" applyFill="1" applyBorder="1" applyAlignment="1">
      <alignment horizontal="center" vertical="center" wrapText="1"/>
    </xf>
    <xf numFmtId="0" fontId="44" fillId="0" borderId="14" xfId="38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left" vertical="center" wrapText="1" indent="3"/>
    </xf>
    <xf numFmtId="0" fontId="5" fillId="0" borderId="0" xfId="0" applyFont="1" applyAlignment="1">
      <alignment horizontal="center"/>
    </xf>
    <xf numFmtId="0" fontId="31" fillId="9" borderId="10" xfId="0" applyFont="1" applyFill="1" applyBorder="1" applyAlignment="1">
      <alignment horizontal="left" vertical="top" wrapText="1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42" fillId="0" borderId="0" xfId="0" applyFont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</cellXfs>
  <cellStyles count="40">
    <cellStyle name="_ET_STYLE_NoName_00_" xfId="4"/>
    <cellStyle name="_ET_STYLE_NoName_00__Sheet1" xfId="14"/>
    <cellStyle name="百分比 3" xfId="15"/>
    <cellStyle name="标题 1 2" xfId="5"/>
    <cellStyle name="标题 2 2" xfId="16"/>
    <cellStyle name="标题 3 2" xfId="17"/>
    <cellStyle name="标题 4 2" xfId="18"/>
    <cellStyle name="标题 5" xfId="2"/>
    <cellStyle name="差 2" xfId="12"/>
    <cellStyle name="常规" xfId="0" builtinId="0"/>
    <cellStyle name="常规 10" xfId="10"/>
    <cellStyle name="常规 11" xfId="19"/>
    <cellStyle name="常规 12" xfId="35"/>
    <cellStyle name="常规 13" xfId="38"/>
    <cellStyle name="常规 18" xfId="37"/>
    <cellStyle name="常规 2" xfId="20"/>
    <cellStyle name="常规 2 2" xfId="8"/>
    <cellStyle name="常规 2 2 2" xfId="39"/>
    <cellStyle name="常规 2 3" xfId="9"/>
    <cellStyle name="常规 20" xfId="36"/>
    <cellStyle name="常规 3" xfId="21"/>
    <cellStyle name="常规 3 2" xfId="7"/>
    <cellStyle name="常规 3 3" xfId="22"/>
    <cellStyle name="常规 4" xfId="13"/>
    <cellStyle name="常规 5" xfId="23"/>
    <cellStyle name="常规 6" xfId="3"/>
    <cellStyle name="常规 7" xfId="24"/>
    <cellStyle name="常规 8" xfId="25"/>
    <cellStyle name="常规 9" xfId="26"/>
    <cellStyle name="好 2" xfId="27"/>
    <cellStyle name="汇总 2" xfId="28"/>
    <cellStyle name="计算 2" xfId="1"/>
    <cellStyle name="检查单元格 2" xfId="29"/>
    <cellStyle name="解释性文本 2" xfId="30"/>
    <cellStyle name="警告文本 2" xfId="31"/>
    <cellStyle name="链接单元格 2" xfId="32"/>
    <cellStyle name="适中 2" xfId="11"/>
    <cellStyle name="输出 2" xfId="6"/>
    <cellStyle name="输入 2" xfId="33"/>
    <cellStyle name="注释 2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229366</xdr:rowOff>
    </xdr:from>
    <xdr:to>
      <xdr:col>1</xdr:col>
      <xdr:colOff>895350</xdr:colOff>
      <xdr:row>4</xdr:row>
      <xdr:rowOff>165590</xdr:rowOff>
    </xdr:to>
    <xdr:pic>
      <xdr:nvPicPr>
        <xdr:cNvPr id="5" name="Picture 3" descr="2-1 ILAC-MRA&amp;CNAS标识式样二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1" t="30997" r="39746" b="29343"/>
        <a:stretch>
          <a:fillRect/>
        </a:stretch>
      </xdr:blipFill>
      <xdr:spPr>
        <a:xfrm>
          <a:off x="0" y="1105666"/>
          <a:ext cx="1238250" cy="526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2</xdr:row>
      <xdr:rowOff>127505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EA3F9DF3-4133-472B-8844-F7A84006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150" cy="100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97029639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view="pageBreakPreview" zoomScaleNormal="100" zoomScaleSheetLayoutView="100" workbookViewId="0">
      <selection activeCell="C20" sqref="C20"/>
    </sheetView>
  </sheetViews>
  <sheetFormatPr defaultColWidth="9" defaultRowHeight="13.5"/>
  <cols>
    <col min="1" max="1" width="4.5" customWidth="1"/>
    <col min="2" max="2" width="29" customWidth="1"/>
    <col min="3" max="3" width="20.375" customWidth="1"/>
    <col min="4" max="4" width="10.625" style="29" customWidth="1"/>
    <col min="5" max="5" width="7.125" customWidth="1"/>
    <col min="6" max="6" width="10.375" customWidth="1"/>
    <col min="7" max="7" width="10" customWidth="1"/>
  </cols>
  <sheetData>
    <row r="2" spans="1:7" ht="55.5" customHeight="1">
      <c r="A2" s="46" t="s">
        <v>24</v>
      </c>
      <c r="B2" s="47"/>
      <c r="C2" s="47"/>
      <c r="D2" s="47"/>
      <c r="E2" s="47"/>
      <c r="F2" s="47"/>
      <c r="G2" s="47"/>
    </row>
    <row r="3" spans="1:7" ht="21.75" customHeight="1">
      <c r="A3" s="45" t="s">
        <v>12</v>
      </c>
      <c r="B3" s="45"/>
      <c r="C3" s="45"/>
      <c r="D3" s="45"/>
      <c r="E3" s="45"/>
      <c r="F3" s="45"/>
      <c r="G3" s="45"/>
    </row>
    <row r="4" spans="1:7" ht="24.75" customHeight="1">
      <c r="A4" s="48"/>
      <c r="B4" s="49"/>
      <c r="C4" s="49"/>
      <c r="D4" s="49"/>
      <c r="E4" s="49"/>
      <c r="F4" s="49"/>
      <c r="G4" s="49"/>
    </row>
    <row r="5" spans="1:7">
      <c r="A5" s="1"/>
      <c r="B5" s="1"/>
      <c r="C5" s="1"/>
      <c r="D5" s="24"/>
      <c r="E5" s="9"/>
      <c r="F5" s="12" t="s">
        <v>18</v>
      </c>
      <c r="G5" s="11">
        <f ca="1">TODAY()</f>
        <v>44028</v>
      </c>
    </row>
    <row r="6" spans="1:7">
      <c r="A6" s="1"/>
      <c r="B6" s="1"/>
      <c r="C6" s="1"/>
      <c r="D6" s="24"/>
      <c r="E6" s="9"/>
      <c r="F6" s="12" t="s">
        <v>16</v>
      </c>
      <c r="G6" s="12">
        <f ca="1">RAND()*(0-10000000)+10000000</f>
        <v>8958084.4773309268</v>
      </c>
    </row>
    <row r="7" spans="1:7">
      <c r="A7" s="1"/>
      <c r="B7" s="1"/>
      <c r="C7" s="1"/>
      <c r="D7" s="24"/>
      <c r="E7" s="9"/>
      <c r="F7" s="12" t="s">
        <v>17</v>
      </c>
      <c r="G7" s="11">
        <f ca="1">EDATE(G5,3)</f>
        <v>44120</v>
      </c>
    </row>
    <row r="8" spans="1:7" ht="15.75">
      <c r="A8" s="1"/>
      <c r="B8" s="1"/>
      <c r="C8" s="1"/>
      <c r="D8" s="24"/>
      <c r="E8" s="13"/>
      <c r="F8" s="12" t="s">
        <v>19</v>
      </c>
      <c r="G8" s="31" t="s">
        <v>27</v>
      </c>
    </row>
    <row r="9" spans="1:7" ht="15.75" customHeight="1">
      <c r="A9" s="1"/>
      <c r="B9" s="50" t="s">
        <v>25</v>
      </c>
      <c r="C9" s="50"/>
      <c r="D9" s="50"/>
      <c r="E9" s="50"/>
      <c r="F9" s="50"/>
      <c r="G9" s="50"/>
    </row>
    <row r="10" spans="1:7" ht="15.75" customHeight="1">
      <c r="B10" s="32"/>
      <c r="C10" s="32"/>
      <c r="D10" s="50" t="s">
        <v>26</v>
      </c>
      <c r="E10" s="50"/>
      <c r="F10" s="50"/>
      <c r="G10" s="50"/>
    </row>
    <row r="11" spans="1:7" ht="15.75">
      <c r="D11" s="24"/>
      <c r="E11" s="14"/>
      <c r="F11" s="51">
        <v>15901127965</v>
      </c>
      <c r="G11" s="51"/>
    </row>
    <row r="12" spans="1:7" ht="15.75">
      <c r="D12" s="24"/>
      <c r="E12" s="14"/>
      <c r="F12" s="12" t="s">
        <v>20</v>
      </c>
      <c r="G12" s="10" t="str">
        <f ca="1">CONCATENATE("CQ",LEFT(G6,4))</f>
        <v>CQ8958</v>
      </c>
    </row>
    <row r="13" spans="1:7">
      <c r="D13" s="24"/>
      <c r="E13" s="9"/>
      <c r="F13" s="12"/>
      <c r="G13" s="9"/>
    </row>
    <row r="15" spans="1:7" ht="14.25">
      <c r="A15" s="8" t="s">
        <v>0</v>
      </c>
      <c r="B15" s="16" t="s">
        <v>1</v>
      </c>
      <c r="C15" s="16" t="s">
        <v>2</v>
      </c>
      <c r="D15" s="25" t="s">
        <v>21</v>
      </c>
      <c r="E15" s="16" t="s">
        <v>3</v>
      </c>
      <c r="F15" s="16" t="s">
        <v>22</v>
      </c>
      <c r="G15" s="16" t="s">
        <v>4</v>
      </c>
    </row>
    <row r="16" spans="1:7" ht="14.25">
      <c r="A16" s="17">
        <v>1</v>
      </c>
      <c r="B16" s="33" t="s">
        <v>28</v>
      </c>
      <c r="C16" s="34" t="s">
        <v>29</v>
      </c>
      <c r="D16" s="30">
        <v>400</v>
      </c>
      <c r="E16" s="22">
        <v>1</v>
      </c>
      <c r="F16" s="18">
        <f>E16*D16</f>
        <v>400</v>
      </c>
      <c r="G16" s="19"/>
    </row>
    <row r="17" spans="1:7">
      <c r="A17" s="23">
        <v>2</v>
      </c>
      <c r="B17" s="33" t="s">
        <v>30</v>
      </c>
      <c r="C17" s="34" t="s">
        <v>31</v>
      </c>
      <c r="D17" s="30">
        <v>400</v>
      </c>
      <c r="E17" s="23">
        <v>1</v>
      </c>
      <c r="F17" s="18">
        <f t="shared" ref="F17:F26" si="0">E17*D17</f>
        <v>400</v>
      </c>
      <c r="G17" s="23"/>
    </row>
    <row r="18" spans="1:7" ht="14.25">
      <c r="A18" s="23">
        <v>3</v>
      </c>
      <c r="B18" s="33" t="s">
        <v>32</v>
      </c>
      <c r="C18" s="34" t="s">
        <v>33</v>
      </c>
      <c r="D18" s="30">
        <v>400</v>
      </c>
      <c r="E18" s="22">
        <v>1</v>
      </c>
      <c r="F18" s="18">
        <f t="shared" si="0"/>
        <v>400</v>
      </c>
      <c r="G18" s="23"/>
    </row>
    <row r="19" spans="1:7">
      <c r="A19" s="17">
        <v>4</v>
      </c>
      <c r="B19" s="33" t="s">
        <v>34</v>
      </c>
      <c r="C19" s="35" t="s">
        <v>35</v>
      </c>
      <c r="D19" s="30">
        <v>150</v>
      </c>
      <c r="E19" s="23">
        <v>1</v>
      </c>
      <c r="F19" s="18">
        <f t="shared" si="0"/>
        <v>150</v>
      </c>
      <c r="G19" s="23"/>
    </row>
    <row r="20" spans="1:7" ht="14.25">
      <c r="A20" s="23">
        <v>5</v>
      </c>
      <c r="B20" s="33" t="s">
        <v>34</v>
      </c>
      <c r="C20" s="35" t="s">
        <v>35</v>
      </c>
      <c r="D20" s="30">
        <v>150</v>
      </c>
      <c r="E20" s="22">
        <v>1</v>
      </c>
      <c r="F20" s="18">
        <f t="shared" si="0"/>
        <v>150</v>
      </c>
      <c r="G20" s="23"/>
    </row>
    <row r="21" spans="1:7">
      <c r="A21" s="23">
        <v>6</v>
      </c>
      <c r="B21" s="33" t="s">
        <v>36</v>
      </c>
      <c r="C21" s="34" t="s">
        <v>37</v>
      </c>
      <c r="D21" s="30">
        <v>300</v>
      </c>
      <c r="E21" s="23">
        <v>1</v>
      </c>
      <c r="F21" s="18">
        <f t="shared" si="0"/>
        <v>300</v>
      </c>
      <c r="G21" s="23"/>
    </row>
    <row r="22" spans="1:7" ht="14.25">
      <c r="A22" s="17">
        <v>7</v>
      </c>
      <c r="B22" s="33" t="s">
        <v>38</v>
      </c>
      <c r="C22" s="35" t="s">
        <v>39</v>
      </c>
      <c r="D22" s="30">
        <v>400</v>
      </c>
      <c r="E22" s="22">
        <v>1</v>
      </c>
      <c r="F22" s="18">
        <f t="shared" si="0"/>
        <v>400</v>
      </c>
      <c r="G22" s="23"/>
    </row>
    <row r="23" spans="1:7">
      <c r="A23" s="23">
        <v>8</v>
      </c>
      <c r="B23" s="35" t="s">
        <v>40</v>
      </c>
      <c r="C23" s="35" t="s">
        <v>41</v>
      </c>
      <c r="D23" s="30">
        <v>200</v>
      </c>
      <c r="E23" s="23">
        <v>1</v>
      </c>
      <c r="F23" s="18">
        <f t="shared" si="0"/>
        <v>200</v>
      </c>
      <c r="G23" s="23"/>
    </row>
    <row r="24" spans="1:7" ht="14.25">
      <c r="A24" s="23">
        <v>9</v>
      </c>
      <c r="B24" s="33" t="s">
        <v>42</v>
      </c>
      <c r="C24" s="34" t="s">
        <v>43</v>
      </c>
      <c r="D24" s="30">
        <v>280</v>
      </c>
      <c r="E24" s="22">
        <v>1</v>
      </c>
      <c r="F24" s="18">
        <f t="shared" si="0"/>
        <v>280</v>
      </c>
      <c r="G24" s="23"/>
    </row>
    <row r="25" spans="1:7">
      <c r="A25" s="17">
        <v>10</v>
      </c>
      <c r="B25" s="33" t="s">
        <v>44</v>
      </c>
      <c r="C25" s="34" t="s">
        <v>45</v>
      </c>
      <c r="D25" s="30">
        <v>360</v>
      </c>
      <c r="E25" s="23">
        <v>1</v>
      </c>
      <c r="F25" s="18">
        <f t="shared" si="0"/>
        <v>360</v>
      </c>
      <c r="G25" s="23"/>
    </row>
    <row r="26" spans="1:7" ht="14.25">
      <c r="A26" s="23">
        <v>11</v>
      </c>
      <c r="B26" s="34" t="s">
        <v>46</v>
      </c>
      <c r="C26" s="34" t="s">
        <v>47</v>
      </c>
      <c r="D26" s="30">
        <v>80</v>
      </c>
      <c r="E26" s="22">
        <v>1</v>
      </c>
      <c r="F26" s="18">
        <f t="shared" si="0"/>
        <v>80</v>
      </c>
      <c r="G26" s="23"/>
    </row>
    <row r="27" spans="1:7" ht="14.25" customHeight="1">
      <c r="A27" s="36" t="s">
        <v>23</v>
      </c>
      <c r="B27" s="37"/>
      <c r="C27" s="37"/>
      <c r="D27" s="37"/>
      <c r="E27" s="38"/>
      <c r="F27" s="20">
        <f>SUM(F16:F26)</f>
        <v>3120</v>
      </c>
      <c r="G27" s="21" t="s">
        <v>5</v>
      </c>
    </row>
    <row r="28" spans="1:7" ht="13.5" customHeight="1">
      <c r="A28" s="41" t="s">
        <v>48</v>
      </c>
      <c r="B28" s="41"/>
      <c r="C28" s="41"/>
      <c r="D28" s="41"/>
      <c r="E28" s="41"/>
      <c r="F28" s="41"/>
      <c r="G28" s="41"/>
    </row>
    <row r="29" spans="1:7" ht="13.5" customHeight="1">
      <c r="A29" s="41"/>
      <c r="B29" s="41"/>
      <c r="C29" s="41"/>
      <c r="D29" s="41"/>
      <c r="E29" s="41"/>
      <c r="F29" s="41"/>
      <c r="G29" s="41"/>
    </row>
    <row r="30" spans="1:7" ht="13.5" customHeight="1">
      <c r="A30" s="41"/>
      <c r="B30" s="41"/>
      <c r="C30" s="41"/>
      <c r="D30" s="41"/>
      <c r="E30" s="41"/>
      <c r="F30" s="41"/>
      <c r="G30" s="41"/>
    </row>
    <row r="31" spans="1:7" ht="13.5" customHeight="1">
      <c r="A31" s="41"/>
      <c r="B31" s="41"/>
      <c r="C31" s="41"/>
      <c r="D31" s="41"/>
      <c r="E31" s="41"/>
      <c r="F31" s="41"/>
      <c r="G31" s="41"/>
    </row>
    <row r="32" spans="1:7" ht="13.5" customHeight="1">
      <c r="A32" s="41"/>
      <c r="B32" s="41"/>
      <c r="C32" s="41"/>
      <c r="D32" s="41"/>
      <c r="E32" s="41"/>
      <c r="F32" s="41"/>
      <c r="G32" s="41"/>
    </row>
    <row r="33" spans="1:7" ht="13.5" customHeight="1">
      <c r="A33" s="41"/>
      <c r="B33" s="41"/>
      <c r="C33" s="41"/>
      <c r="D33" s="41"/>
      <c r="E33" s="41"/>
      <c r="F33" s="41"/>
      <c r="G33" s="41"/>
    </row>
    <row r="34" spans="1:7" ht="13.5" customHeight="1">
      <c r="A34" s="41"/>
      <c r="B34" s="41"/>
      <c r="C34" s="41"/>
      <c r="D34" s="41"/>
      <c r="E34" s="41"/>
      <c r="F34" s="41"/>
      <c r="G34" s="41"/>
    </row>
    <row r="35" spans="1:7" ht="13.5" customHeight="1">
      <c r="A35" s="41"/>
      <c r="B35" s="41"/>
      <c r="C35" s="41"/>
      <c r="D35" s="41"/>
      <c r="E35" s="41"/>
      <c r="F35" s="41"/>
      <c r="G35" s="41"/>
    </row>
    <row r="36" spans="1:7" ht="13.5" customHeight="1">
      <c r="A36" s="41"/>
      <c r="B36" s="41"/>
      <c r="C36" s="41"/>
      <c r="D36" s="41"/>
      <c r="E36" s="41"/>
      <c r="F36" s="41"/>
      <c r="G36" s="41"/>
    </row>
    <row r="37" spans="1:7" ht="13.5" customHeight="1">
      <c r="A37" s="41"/>
      <c r="B37" s="41"/>
      <c r="C37" s="41"/>
      <c r="D37" s="41"/>
      <c r="E37" s="41"/>
      <c r="F37" s="41"/>
      <c r="G37" s="41"/>
    </row>
    <row r="38" spans="1:7" ht="13.5" customHeight="1">
      <c r="A38" s="41"/>
      <c r="B38" s="41"/>
      <c r="C38" s="41"/>
      <c r="D38" s="41"/>
      <c r="E38" s="41"/>
      <c r="F38" s="41"/>
      <c r="G38" s="41"/>
    </row>
    <row r="39" spans="1:7" ht="13.5" customHeight="1">
      <c r="A39" s="41"/>
      <c r="B39" s="41"/>
      <c r="C39" s="41"/>
      <c r="D39" s="41"/>
      <c r="E39" s="41"/>
      <c r="F39" s="41"/>
      <c r="G39" s="41"/>
    </row>
    <row r="40" spans="1:7" ht="13.5" customHeight="1">
      <c r="A40" s="41"/>
      <c r="B40" s="41"/>
      <c r="C40" s="41"/>
      <c r="D40" s="41"/>
      <c r="E40" s="41"/>
      <c r="F40" s="41"/>
      <c r="G40" s="41"/>
    </row>
    <row r="41" spans="1:7" ht="0.75" customHeight="1">
      <c r="A41" s="41"/>
      <c r="B41" s="41"/>
      <c r="C41" s="41"/>
      <c r="D41" s="41"/>
      <c r="E41" s="41"/>
      <c r="F41" s="41"/>
      <c r="G41" s="41"/>
    </row>
    <row r="42" spans="1:7" ht="13.5" customHeight="1">
      <c r="A42" s="41"/>
      <c r="B42" s="41"/>
      <c r="C42" s="41"/>
      <c r="D42" s="41"/>
      <c r="E42" s="41"/>
      <c r="F42" s="41"/>
      <c r="G42" s="41"/>
    </row>
    <row r="43" spans="1:7" ht="13.5" customHeight="1">
      <c r="A43" s="41"/>
      <c r="B43" s="41"/>
      <c r="C43" s="41"/>
      <c r="D43" s="41"/>
      <c r="E43" s="41"/>
      <c r="F43" s="41"/>
      <c r="G43" s="41"/>
    </row>
    <row r="44" spans="1:7" ht="13.5" customHeight="1">
      <c r="A44" s="41"/>
      <c r="B44" s="41"/>
      <c r="C44" s="41"/>
      <c r="D44" s="41"/>
      <c r="E44" s="41"/>
      <c r="F44" s="41"/>
      <c r="G44" s="41"/>
    </row>
    <row r="45" spans="1:7" ht="13.5" customHeight="1">
      <c r="A45" s="41"/>
      <c r="B45" s="41"/>
      <c r="C45" s="41"/>
      <c r="D45" s="41"/>
      <c r="E45" s="41"/>
      <c r="F45" s="41"/>
      <c r="G45" s="41"/>
    </row>
    <row r="46" spans="1:7" ht="13.5" customHeight="1">
      <c r="A46" s="41"/>
      <c r="B46" s="41"/>
      <c r="C46" s="41"/>
      <c r="D46" s="41"/>
      <c r="E46" s="41"/>
      <c r="F46" s="41"/>
      <c r="G46" s="41"/>
    </row>
    <row r="47" spans="1:7" ht="13.5" customHeight="1">
      <c r="A47" s="41"/>
      <c r="B47" s="41"/>
      <c r="C47" s="41"/>
      <c r="D47" s="41"/>
      <c r="E47" s="41"/>
      <c r="F47" s="41"/>
      <c r="G47" s="41"/>
    </row>
    <row r="48" spans="1:7" ht="13.5" customHeight="1">
      <c r="A48" s="39" t="s">
        <v>6</v>
      </c>
      <c r="B48" s="39"/>
      <c r="C48" s="39"/>
      <c r="D48" s="39"/>
      <c r="E48" s="39"/>
      <c r="F48" s="39"/>
      <c r="G48" s="39"/>
    </row>
    <row r="49" spans="1:7" ht="13.5" customHeight="1">
      <c r="A49" s="39" t="s">
        <v>7</v>
      </c>
      <c r="B49" s="39"/>
      <c r="C49" s="39"/>
      <c r="D49" s="39"/>
      <c r="E49" s="39"/>
      <c r="F49" s="39"/>
      <c r="G49" s="39"/>
    </row>
    <row r="50" spans="1:7" ht="13.5" customHeight="1">
      <c r="A50" s="39" t="s">
        <v>8</v>
      </c>
      <c r="B50" s="39"/>
      <c r="C50" s="39"/>
      <c r="D50" s="39"/>
      <c r="E50" s="39"/>
      <c r="F50" s="39"/>
      <c r="G50" s="39"/>
    </row>
    <row r="51" spans="1:7" ht="15.75">
      <c r="A51" s="42" t="s">
        <v>9</v>
      </c>
      <c r="B51" s="42"/>
      <c r="C51" s="42"/>
      <c r="D51" s="26"/>
      <c r="E51" s="3"/>
      <c r="F51" s="3"/>
      <c r="G51" s="3"/>
    </row>
    <row r="52" spans="1:7" ht="15.75">
      <c r="A52" s="3"/>
      <c r="B52" s="3"/>
      <c r="C52" s="3"/>
      <c r="D52" s="27"/>
      <c r="E52" s="2"/>
      <c r="F52" s="4"/>
      <c r="G52" s="7" t="s">
        <v>10</v>
      </c>
    </row>
    <row r="53" spans="1:7" ht="15.75">
      <c r="A53" s="3"/>
      <c r="B53" s="3"/>
      <c r="C53" s="3"/>
      <c r="D53" s="27"/>
      <c r="E53" s="2"/>
      <c r="F53" s="4"/>
      <c r="G53" s="15" t="s">
        <v>13</v>
      </c>
    </row>
    <row r="54" spans="1:7" ht="15.75">
      <c r="A54" s="3"/>
      <c r="B54" s="3"/>
      <c r="C54" s="3"/>
      <c r="D54" s="27"/>
      <c r="E54" s="2"/>
      <c r="F54" s="43">
        <v>18523803306</v>
      </c>
      <c r="G54" s="44"/>
    </row>
    <row r="55" spans="1:7" ht="15.75">
      <c r="A55" s="3"/>
      <c r="B55" s="3"/>
      <c r="C55" s="3"/>
      <c r="D55" s="27"/>
      <c r="E55" s="2"/>
      <c r="F55" s="44" t="s">
        <v>11</v>
      </c>
      <c r="G55" s="44"/>
    </row>
    <row r="56" spans="1:7" ht="15.75">
      <c r="A56" s="3"/>
      <c r="B56" s="3"/>
      <c r="C56" s="3"/>
      <c r="D56" s="27"/>
      <c r="E56" s="2"/>
      <c r="F56" s="4"/>
      <c r="G56" s="7" t="s">
        <v>14</v>
      </c>
    </row>
    <row r="57" spans="1:7" ht="15.75">
      <c r="A57" s="3"/>
      <c r="B57" s="3"/>
      <c r="C57" s="3"/>
      <c r="D57" s="27"/>
      <c r="E57" s="2"/>
      <c r="F57" s="5"/>
      <c r="G57" s="7" t="s">
        <v>15</v>
      </c>
    </row>
    <row r="58" spans="1:7" ht="15">
      <c r="A58" s="6"/>
      <c r="B58" s="6"/>
      <c r="C58" s="6"/>
      <c r="D58" s="28"/>
      <c r="E58" s="6"/>
      <c r="F58" s="6"/>
      <c r="G58" s="6"/>
    </row>
    <row r="59" spans="1:7" ht="21">
      <c r="A59" s="40"/>
      <c r="B59" s="40"/>
      <c r="C59" s="40"/>
      <c r="D59" s="40"/>
      <c r="E59" s="40"/>
      <c r="F59" s="40"/>
      <c r="G59" s="40"/>
    </row>
  </sheetData>
  <mergeCells count="15">
    <mergeCell ref="A3:G3"/>
    <mergeCell ref="A2:G2"/>
    <mergeCell ref="A4:G4"/>
    <mergeCell ref="B9:G9"/>
    <mergeCell ref="D10:G10"/>
    <mergeCell ref="F11:G11"/>
    <mergeCell ref="A27:E27"/>
    <mergeCell ref="A48:G48"/>
    <mergeCell ref="A59:G59"/>
    <mergeCell ref="A28:G47"/>
    <mergeCell ref="A49:G49"/>
    <mergeCell ref="A50:G50"/>
    <mergeCell ref="A51:C51"/>
    <mergeCell ref="F54:G54"/>
    <mergeCell ref="F55:G55"/>
  </mergeCells>
  <phoneticPr fontId="38" type="noConversion"/>
  <hyperlinks>
    <hyperlink ref="F55" r:id="rId1"/>
  </hyperlinks>
  <pageMargins left="0.69930555555555596" right="0.69930555555555596" top="0.75" bottom="0.75" header="0.3" footer="0.3"/>
  <pageSetup paperSize="9" scale="78" orientation="portrait" horizontalDpi="1200" verticalDpi="1200" r:id="rId2"/>
  <headerFooter differentFirst="1">
    <oddHeader>&amp;R&amp;"微软雅黑,加粗"&amp;14&amp;K03+038检校报价单</oddHeader>
    <oddFooter>&amp;C&amp;"微软雅黑,常规"&amp;9第&amp;P页,共&amp;N页</oddFooter>
    <firstFooter>&amp;C&amp;"微软雅黑,常规"&amp;9第&amp;P页,共&amp;N页</first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李正凡</cp:lastModifiedBy>
  <cp:lastPrinted>2019-04-24T07:32:12Z</cp:lastPrinted>
  <dcterms:created xsi:type="dcterms:W3CDTF">2006-09-16T00:00:00Z</dcterms:created>
  <dcterms:modified xsi:type="dcterms:W3CDTF">2020-07-16T06:14:58Z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